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3D0359BA-E86E-48C6-890B-8910DE7D69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9" i="1" l="1"/>
  <c r="M35" i="1" s="1"/>
  <c r="M44" i="1" l="1"/>
  <c r="M52" i="1" s="1"/>
  <c r="M36" i="1"/>
  <c r="M32" i="1"/>
  <c r="C17" i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A18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</calcChain>
</file>

<file path=xl/sharedStrings.xml><?xml version="1.0" encoding="utf-8"?>
<sst xmlns="http://schemas.openxmlformats.org/spreadsheetml/2006/main" count="75" uniqueCount="74">
  <si>
    <t>Согласовано:</t>
  </si>
  <si>
    <t>Министерство сельского хозяйства</t>
  </si>
  <si>
    <t>Начальник Государственной службы</t>
  </si>
  <si>
    <t>и природных ресурсов ПМР</t>
  </si>
  <si>
    <t>экологического контроля и охраны окружающей среды ПМР</t>
  </si>
  <si>
    <t>___________________В.В. Сотников</t>
  </si>
  <si>
    <t xml:space="preserve"> ПРОГРАММА</t>
  </si>
  <si>
    <t xml:space="preserve"> формирования и расходования средств </t>
  </si>
  <si>
    <t xml:space="preserve">территориального целевого бюджетного экологического фонда г.Бендеры </t>
  </si>
  <si>
    <t>на   2025 год</t>
  </si>
  <si>
    <t xml:space="preserve"> </t>
  </si>
  <si>
    <t>Код</t>
  </si>
  <si>
    <t>Наименование статей</t>
  </si>
  <si>
    <t>2025 год</t>
  </si>
  <si>
    <t>1-16</t>
  </si>
  <si>
    <t>1.  ДОХОДЫ</t>
  </si>
  <si>
    <t>Платежи за пользование водными ресурсами сверх установленных нормативов и лимитов</t>
  </si>
  <si>
    <t>Платежи за пользование недрами, в том числе для производства столовых и миниральных вод, сверх установленных нормативов и лимитов</t>
  </si>
  <si>
    <t>Платежи за пользование животным миром сверх установленных нормативов и лимитов</t>
  </si>
  <si>
    <t>Платежи за выбросы в атмосферу загрязняющих веществ стационарными источниками загрязнения</t>
  </si>
  <si>
    <t>Платежи за выбросы в атмосферу загрязняющих веществ передвижными источниками загрязнения, уплачиваемых юридическими лицами</t>
  </si>
  <si>
    <t>Платежи за загрязнение водного бассеина сбросом производственных и коммунально-бытовых сточных вод</t>
  </si>
  <si>
    <t>Платежи за загрязнение водного бассеина сбросом загрязняющих выществ поверхностным стоком</t>
  </si>
  <si>
    <t>Платежи за нерациональное использование и использование не по назначению всех видов природных ресурсов</t>
  </si>
  <si>
    <t>Платежи за нерациональное использование и использование не по назначению водных ресурсов питьевого назначения</t>
  </si>
  <si>
    <t>Платежи за размещение отходов и другие виды вредного воздействия на окружающую природную среду</t>
  </si>
  <si>
    <t>Штрафы и средства, уплачиваемых за ущерб, причиненный окружающей среде, взимаемые территориальными управлениями экологического контроля</t>
  </si>
  <si>
    <t>Прочие поступления</t>
  </si>
  <si>
    <t>Отчисления от фиксированного сельскохозяйственного налога</t>
  </si>
  <si>
    <t>Платежи за выбросы в атмосферу загрязняющих веществ передвижными источниками загрязнения, уплачиваемые физическими лицами</t>
  </si>
  <si>
    <t>Платежи за выбросы в атмосферу загрязняющих веществ передвижными источниками загрязнения,  уплачиваемые физическими лицами, осуществляющими предпринимательскуюя деятельность без образования юридического лица  (индивидуальными предпринимателями)</t>
  </si>
  <si>
    <t>Платежи за размещение твердых бытовых отходов гражданами, являющимися собственниками индивидуальных жилых домов, не вступившими в договорные отношения со специализированными хозяйствующими субъектами</t>
  </si>
  <si>
    <t>ИТОГО ДОХОДЫ:</t>
  </si>
  <si>
    <t>2.  РАСХОДЫ</t>
  </si>
  <si>
    <t>Расходы, предусмотренные Долгосрочной комплексной программой «Экология 2019 г.» и планами госадминистрации города</t>
  </si>
  <si>
    <t>17.1</t>
  </si>
  <si>
    <t>Долевое участие в проектировании, строительстве, реконструкции, техническом перевооружении объектов природоохранительного назначения, в том числе:</t>
  </si>
  <si>
    <t>а</t>
  </si>
  <si>
    <t>17.2</t>
  </si>
  <si>
    <t>17.3</t>
  </si>
  <si>
    <t>Организация экологического образования и воспитания населения, обучение кадров по вопросам экологии, проведение учебно-методических и массовых природоохранных мероприятий, экспедиций, выставок, конкурсов, смотров, приобретение нормативно-методической документации, учебных пособий, подписных изданий и др., в том числе:</t>
  </si>
  <si>
    <t>Проведение конкурсов прикладного искусства среди детей и других конкурсов и выставок в музеях, библиотеках города и др.</t>
  </si>
  <si>
    <t>б</t>
  </si>
  <si>
    <t>Ремонт и оформление городского стенда «Информационный вестник»</t>
  </si>
  <si>
    <t>в</t>
  </si>
  <si>
    <t>Изготовление печатной продукции специализированной направленности</t>
  </si>
  <si>
    <t>17.4</t>
  </si>
  <si>
    <t>Рекультивация полигона ТБО в с.Парканы</t>
  </si>
  <si>
    <t>18</t>
  </si>
  <si>
    <t>Другие природоохранные мероприятия, ориентированные на решение экологических проблем города.</t>
  </si>
  <si>
    <t>18.1</t>
  </si>
  <si>
    <t>18.2</t>
  </si>
  <si>
    <t>18.3</t>
  </si>
  <si>
    <t>Выполнение работ по рекультивации и содержанию временного участка для складирования листвы с.Гиска</t>
  </si>
  <si>
    <t>18.4</t>
  </si>
  <si>
    <t>Борьба с карантинным сорняком - амброзией полыннолистной</t>
  </si>
  <si>
    <t>18.5</t>
  </si>
  <si>
    <t>Очистка колодцев на территории г.Бендеры, с.Гиска, с.Протягайловка</t>
  </si>
  <si>
    <t>18.6</t>
  </si>
  <si>
    <t xml:space="preserve"> ИТОГО  РАСХОДЫ :</t>
  </si>
  <si>
    <t>Проведение работ по озеленению и благоустройству города (реконструкция, обновление и уход за зелеными насаждениями в парках и скверах города, реконструкция и обновление зеленых насаждений на территории города и уход за ними, оформление клумб города)</t>
  </si>
  <si>
    <t>Проектирование, строительство, обустройство временного участка для складирования листвы, в том числе подъездные пути к нему в с.Гиска</t>
  </si>
  <si>
    <t>Приобретение специальных автомобильных средств, механизмов и оборудования, предназначенных для сбора и вывоза твердых бытовых отходов, ликвидации несанкционированных свалок, а также спила аварийных деревьев, ухода за зелеными насаждениями и их полива, с последующей их передачей на баланс специализированных организаций, находящихся в муниципальной собственности (в том числе: бензопилы, бензокосы, шланги, оросители, подметальная техника, карбюраторы, моторы и т.п.)</t>
  </si>
  <si>
    <t>а*</t>
  </si>
  <si>
    <t>________________И.И. Паламарчук</t>
  </si>
  <si>
    <t>Углубление русел, очистка от растительности, иловых отложений и благоустройство береговой части ручьев, протекающих через территории г.Бендеры, сел Протягайловка и Гиска, а также укрепление береговой части в критических местах, которые подвержены подтоплению</t>
  </si>
  <si>
    <t>*к работам приступить после предоставления актов обследования ручьев</t>
  </si>
  <si>
    <t>Раздел 3200, подраздел 3202, код предприятия 166, вид деятельности 310, статья 103000, подстатья 130280</t>
  </si>
  <si>
    <t>Мероприятия по ликвидации стихийных свалок на территории г.Бендеры, сел Гиска и Протягайловка (оказание автотранспортных услуг по вывозу отходов после ликвидации свалок, в том числе организация раздельного сбора отработанных автомобильных шин с последующей передачей их специализированной организации на переработку)</t>
  </si>
  <si>
    <t xml:space="preserve">Добавить руб.  </t>
  </si>
  <si>
    <t>Снять          руб.</t>
  </si>
  <si>
    <t>РЕЗЕРВ</t>
  </si>
  <si>
    <r>
      <rPr>
        <sz val="10"/>
        <color theme="1"/>
        <rFont val="Times New Roman"/>
        <family val="1"/>
        <charset val="204"/>
      </rPr>
      <t>Уточненная программа на 2025 год, руб.</t>
    </r>
    <r>
      <rPr>
        <sz val="10"/>
        <color theme="1"/>
        <rFont val="Calibri"/>
        <family val="2"/>
        <scheme val="minor"/>
      </rPr>
      <t xml:space="preserve"> </t>
    </r>
  </si>
  <si>
    <t xml:space="preserve">Приложение   
к Решению Бендерского городского  Совета народных депутатов   
№ ___  _______  сссии 26 созыва
от  "___"  ___________  2025 год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</si>
</sst>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 Cyr"/>
      <family val="1"/>
      <charset val="204"/>
    </font>
    <font>
      <sz val="8"/>
      <name val="Times New Roman Cyr"/>
      <family val="1"/>
      <charset val="204"/>
    </font>
    <font>
      <b/>
      <u val="double"/>
      <sz val="9"/>
      <name val="Times New Roman Cyr"/>
      <family val="1"/>
      <charset val="204"/>
    </font>
    <font>
      <sz val="9"/>
      <name val="Times New Roman Cyr"/>
      <charset val="204"/>
    </font>
    <font>
      <sz val="11"/>
      <name val="Times New Roman Cyr"/>
      <charset val="204"/>
    </font>
    <font>
      <b/>
      <u val="double"/>
      <sz val="11"/>
      <name val="Times New Roman Cyr"/>
      <charset val="204"/>
    </font>
    <font>
      <b/>
      <sz val="9"/>
      <name val="Times New Roman Cyr"/>
      <family val="1"/>
      <charset val="204"/>
    </font>
    <font>
      <b/>
      <sz val="11"/>
      <name val="Times New Roman Cyr"/>
      <charset val="204"/>
    </font>
    <font>
      <b/>
      <u/>
      <sz val="11"/>
      <name val="Times New Roman Cyr"/>
      <charset val="204"/>
    </font>
    <font>
      <b/>
      <i/>
      <sz val="11"/>
      <name val="Times New Roman Cyr"/>
      <charset val="204"/>
    </font>
    <font>
      <sz val="11"/>
      <color indexed="9"/>
      <name val="Times New Roman Cyr"/>
      <charset val="204"/>
    </font>
    <font>
      <sz val="11"/>
      <color theme="1"/>
      <name val="Times New Roman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0"/>
      <name val="Times New Roman Cyr"/>
      <charset val="204"/>
    </font>
    <font>
      <sz val="10"/>
      <color theme="1"/>
      <name val="Calibri"/>
      <family val="1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top"/>
    </xf>
    <xf numFmtId="3" fontId="6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2" fillId="2" borderId="2" xfId="0" applyNumberFormat="1" applyFont="1" applyFill="1" applyBorder="1"/>
    <xf numFmtId="3" fontId="9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top"/>
    </xf>
    <xf numFmtId="3" fontId="9" fillId="0" borderId="2" xfId="0" applyNumberFormat="1" applyFont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center" vertical="top"/>
    </xf>
    <xf numFmtId="0" fontId="13" fillId="0" borderId="2" xfId="0" applyFont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3" fontId="9" fillId="2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4" fillId="0" borderId="0" xfId="0" applyFont="1"/>
    <xf numFmtId="49" fontId="14" fillId="0" borderId="0" xfId="0" applyNumberFormat="1" applyFont="1" applyAlignment="1">
      <alignment wrapText="1"/>
    </xf>
    <xf numFmtId="164" fontId="15" fillId="0" borderId="0" xfId="0" applyNumberFormat="1" applyFont="1" applyAlignment="1">
      <alignment horizontal="center"/>
    </xf>
    <xf numFmtId="0" fontId="16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3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43" fontId="6" fillId="0" borderId="2" xfId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2" xfId="0" applyBorder="1"/>
    <xf numFmtId="3" fontId="17" fillId="0" borderId="2" xfId="0" applyNumberFormat="1" applyFont="1" applyBorder="1" applyAlignment="1">
      <alignment horizontal="center"/>
    </xf>
    <xf numFmtId="0" fontId="0" fillId="0" borderId="2" xfId="0" applyFont="1" applyBorder="1"/>
    <xf numFmtId="0" fontId="17" fillId="0" borderId="2" xfId="0" applyFont="1" applyBorder="1"/>
    <xf numFmtId="0" fontId="17" fillId="0" borderId="2" xfId="0" applyFont="1" applyBorder="1" applyAlignment="1">
      <alignment horizontal="center"/>
    </xf>
    <xf numFmtId="3" fontId="18" fillId="0" borderId="2" xfId="0" applyNumberFormat="1" applyFont="1" applyBorder="1" applyAlignment="1">
      <alignment horizontal="center"/>
    </xf>
    <xf numFmtId="3" fontId="17" fillId="0" borderId="2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3" fontId="24" fillId="0" borderId="2" xfId="0" applyNumberFormat="1" applyFont="1" applyBorder="1" applyAlignment="1">
      <alignment horizontal="center"/>
    </xf>
    <xf numFmtId="3" fontId="18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7"/>
  <sheetViews>
    <sheetView tabSelected="1" topLeftCell="A43" zoomScaleNormal="100" workbookViewId="0">
      <selection activeCell="N47" sqref="N47:O47"/>
    </sheetView>
  </sheetViews>
  <sheetFormatPr defaultRowHeight="15" x14ac:dyDescent="0.25"/>
  <cols>
    <col min="1" max="1" width="1.42578125" style="3" customWidth="1"/>
    <col min="2" max="2" width="6" style="3" customWidth="1"/>
    <col min="3" max="3" width="8.5703125" style="3" customWidth="1"/>
    <col min="4" max="4" width="9.28515625" style="3" customWidth="1"/>
    <col min="5" max="5" width="7.28515625" style="3" customWidth="1"/>
    <col min="6" max="6" width="5" style="3" customWidth="1"/>
    <col min="7" max="7" width="5.28515625" style="3" customWidth="1"/>
    <col min="8" max="8" width="8.7109375" style="3" customWidth="1"/>
    <col min="9" max="9" width="45" style="3" customWidth="1"/>
    <col min="10" max="10" width="5.7109375" style="3" customWidth="1"/>
    <col min="11" max="11" width="3.5703125" hidden="1" customWidth="1"/>
    <col min="12" max="12" width="7" hidden="1" customWidth="1"/>
    <col min="13" max="13" width="10.5703125" customWidth="1"/>
    <col min="14" max="14" width="8.7109375" customWidth="1"/>
    <col min="15" max="15" width="8.5703125" customWidth="1"/>
    <col min="16" max="16" width="12.42578125" customWidth="1"/>
  </cols>
  <sheetData>
    <row r="1" spans="1:16" x14ac:dyDescent="0.25">
      <c r="A1" s="1" t="s">
        <v>0</v>
      </c>
      <c r="B1" s="2"/>
      <c r="H1" s="1" t="s">
        <v>0</v>
      </c>
      <c r="K1" s="3"/>
      <c r="N1" s="70" t="s">
        <v>73</v>
      </c>
      <c r="O1" s="70"/>
      <c r="P1" s="70"/>
    </row>
    <row r="2" spans="1:16" x14ac:dyDescent="0.25">
      <c r="A2" s="1" t="s">
        <v>1</v>
      </c>
      <c r="B2" s="2"/>
      <c r="H2" s="1" t="s">
        <v>2</v>
      </c>
      <c r="K2" s="3"/>
      <c r="M2" s="4"/>
      <c r="N2" s="70"/>
      <c r="O2" s="70"/>
      <c r="P2" s="70"/>
    </row>
    <row r="3" spans="1:16" x14ac:dyDescent="0.25">
      <c r="A3" s="1" t="s">
        <v>3</v>
      </c>
      <c r="B3" s="2"/>
      <c r="H3" s="1" t="s">
        <v>4</v>
      </c>
      <c r="K3" s="3"/>
      <c r="M3" s="4"/>
      <c r="N3" s="70"/>
      <c r="O3" s="70"/>
      <c r="P3" s="70"/>
    </row>
    <row r="4" spans="1:16" x14ac:dyDescent="0.25">
      <c r="B4" s="2"/>
      <c r="K4" s="3"/>
      <c r="M4" s="4"/>
      <c r="N4" s="70"/>
      <c r="O4" s="70"/>
      <c r="P4" s="70"/>
    </row>
    <row r="5" spans="1:16" x14ac:dyDescent="0.25">
      <c r="B5" s="2"/>
      <c r="K5" s="3"/>
      <c r="N5" s="70"/>
      <c r="O5" s="70"/>
      <c r="P5" s="70"/>
    </row>
    <row r="6" spans="1:16" x14ac:dyDescent="0.25">
      <c r="A6" s="1" t="s">
        <v>64</v>
      </c>
      <c r="B6" s="2"/>
      <c r="H6" s="1" t="s">
        <v>5</v>
      </c>
      <c r="J6" s="1"/>
      <c r="K6" s="3"/>
      <c r="N6" s="70"/>
      <c r="O6" s="70"/>
      <c r="P6" s="70"/>
    </row>
    <row r="7" spans="1:16" x14ac:dyDescent="0.25">
      <c r="A7" s="5"/>
      <c r="C7" s="6"/>
      <c r="D7" s="6"/>
      <c r="E7" s="6"/>
      <c r="F7" s="6"/>
      <c r="I7" s="6"/>
      <c r="J7" s="6"/>
      <c r="K7" s="6"/>
      <c r="N7" s="70"/>
      <c r="O7" s="70"/>
      <c r="P7" s="70"/>
    </row>
    <row r="8" spans="1:16" x14ac:dyDescent="0.25">
      <c r="A8" s="5"/>
      <c r="C8" s="7"/>
      <c r="D8" s="7"/>
      <c r="H8" s="8"/>
      <c r="K8" s="8"/>
      <c r="L8" s="8"/>
    </row>
    <row r="9" spans="1:16" x14ac:dyDescent="0.25">
      <c r="C9" s="9"/>
      <c r="D9" s="43" t="s">
        <v>6</v>
      </c>
      <c r="E9" s="43"/>
      <c r="F9" s="43"/>
      <c r="G9" s="43"/>
      <c r="H9" s="43"/>
      <c r="I9" s="43"/>
      <c r="J9" s="43"/>
      <c r="K9" s="43"/>
      <c r="L9" s="43"/>
    </row>
    <row r="10" spans="1:16" x14ac:dyDescent="0.25">
      <c r="C10" s="9"/>
      <c r="D10" s="44" t="s">
        <v>7</v>
      </c>
      <c r="E10" s="44"/>
      <c r="F10" s="44"/>
      <c r="G10" s="44"/>
      <c r="H10" s="44"/>
      <c r="I10" s="44"/>
      <c r="J10" s="44"/>
      <c r="K10" s="44"/>
      <c r="L10" s="44"/>
    </row>
    <row r="11" spans="1:16" x14ac:dyDescent="0.25">
      <c r="A11" s="10"/>
      <c r="C11" s="10"/>
      <c r="D11" s="44" t="s">
        <v>8</v>
      </c>
      <c r="E11" s="44"/>
      <c r="F11" s="44"/>
      <c r="G11" s="44"/>
      <c r="H11" s="44"/>
      <c r="I11" s="44"/>
      <c r="J11" s="44"/>
      <c r="K11" s="44"/>
      <c r="L11" s="44"/>
    </row>
    <row r="12" spans="1:16" x14ac:dyDescent="0.25">
      <c r="C12" s="10"/>
      <c r="D12" s="45" t="s">
        <v>9</v>
      </c>
      <c r="E12" s="45"/>
      <c r="F12" s="45"/>
      <c r="G12" s="45"/>
      <c r="H12" s="45"/>
      <c r="I12" s="45"/>
      <c r="J12" s="45"/>
      <c r="K12" s="45"/>
      <c r="L12" s="45"/>
    </row>
    <row r="13" spans="1:16" ht="58.5" customHeight="1" x14ac:dyDescent="0.25">
      <c r="B13" s="11" t="s">
        <v>10</v>
      </c>
      <c r="C13" s="11" t="s">
        <v>11</v>
      </c>
      <c r="D13" s="46" t="s">
        <v>12</v>
      </c>
      <c r="E13" s="46"/>
      <c r="F13" s="46"/>
      <c r="G13" s="46"/>
      <c r="H13" s="46"/>
      <c r="I13" s="46"/>
      <c r="J13" s="46"/>
      <c r="K13" s="46"/>
      <c r="L13" s="46"/>
      <c r="M13" s="41" t="s">
        <v>13</v>
      </c>
      <c r="N13" s="40" t="s">
        <v>70</v>
      </c>
      <c r="O13" s="67" t="s">
        <v>69</v>
      </c>
      <c r="P13" s="68" t="s">
        <v>72</v>
      </c>
    </row>
    <row r="14" spans="1:16" x14ac:dyDescent="0.25">
      <c r="B14" s="12">
        <v>1</v>
      </c>
      <c r="C14" s="11">
        <v>2</v>
      </c>
      <c r="D14" s="47">
        <v>3</v>
      </c>
      <c r="E14" s="47"/>
      <c r="F14" s="47"/>
      <c r="G14" s="47"/>
      <c r="H14" s="47"/>
      <c r="I14" s="47"/>
      <c r="J14" s="47"/>
      <c r="K14" s="47"/>
      <c r="L14" s="47"/>
      <c r="M14" s="41">
        <v>4</v>
      </c>
      <c r="N14" s="41">
        <v>5</v>
      </c>
      <c r="O14" s="73">
        <v>6</v>
      </c>
      <c r="P14" s="73">
        <v>7</v>
      </c>
    </row>
    <row r="15" spans="1:16" x14ac:dyDescent="0.25">
      <c r="B15" s="13" t="s">
        <v>14</v>
      </c>
      <c r="C15" s="48" t="s">
        <v>15</v>
      </c>
      <c r="D15" s="48"/>
      <c r="E15" s="48"/>
      <c r="F15" s="48"/>
      <c r="G15" s="48"/>
      <c r="H15" s="48"/>
      <c r="I15" s="48"/>
      <c r="J15" s="48"/>
      <c r="K15" s="48"/>
      <c r="L15" s="48"/>
      <c r="M15" s="14"/>
      <c r="N15" s="14"/>
      <c r="O15" s="57"/>
      <c r="P15" s="57"/>
    </row>
    <row r="16" spans="1:16" x14ac:dyDescent="0.25">
      <c r="B16" s="15">
        <v>1</v>
      </c>
      <c r="C16" s="15">
        <v>4020201</v>
      </c>
      <c r="D16" s="42" t="s">
        <v>16</v>
      </c>
      <c r="E16" s="42"/>
      <c r="F16" s="42"/>
      <c r="G16" s="42"/>
      <c r="H16" s="42"/>
      <c r="I16" s="42"/>
      <c r="J16" s="42"/>
      <c r="K16" s="42"/>
      <c r="L16" s="42"/>
      <c r="M16" s="16">
        <v>22667</v>
      </c>
      <c r="N16" s="16"/>
      <c r="O16" s="59"/>
      <c r="P16" s="58">
        <v>22667</v>
      </c>
    </row>
    <row r="17" spans="1:16" ht="28.5" customHeight="1" x14ac:dyDescent="0.25">
      <c r="B17" s="69">
        <v>2</v>
      </c>
      <c r="C17" s="15">
        <f>C16+1</f>
        <v>4020202</v>
      </c>
      <c r="D17" s="42" t="s">
        <v>17</v>
      </c>
      <c r="E17" s="42"/>
      <c r="F17" s="42"/>
      <c r="G17" s="42"/>
      <c r="H17" s="42"/>
      <c r="I17" s="42"/>
      <c r="J17" s="42"/>
      <c r="K17" s="42"/>
      <c r="L17" s="42"/>
      <c r="M17" s="16"/>
      <c r="N17" s="16"/>
      <c r="O17" s="59"/>
      <c r="P17" s="59"/>
    </row>
    <row r="18" spans="1:16" x14ac:dyDescent="0.25">
      <c r="A18" s="15">
        <f>B16+1</f>
        <v>2</v>
      </c>
      <c r="B18" s="15">
        <f>A18+1</f>
        <v>3</v>
      </c>
      <c r="C18" s="15">
        <f>C17+1</f>
        <v>4020203</v>
      </c>
      <c r="D18" s="42" t="s">
        <v>18</v>
      </c>
      <c r="E18" s="42"/>
      <c r="F18" s="42"/>
      <c r="G18" s="42"/>
      <c r="H18" s="42"/>
      <c r="I18" s="42"/>
      <c r="J18" s="42"/>
      <c r="K18" s="42"/>
      <c r="L18" s="42"/>
      <c r="M18" s="16"/>
      <c r="N18" s="16"/>
      <c r="O18" s="59"/>
      <c r="P18" s="59"/>
    </row>
    <row r="19" spans="1:16" x14ac:dyDescent="0.25">
      <c r="B19" s="15">
        <f t="shared" ref="B18:C31" si="0">B18+1</f>
        <v>4</v>
      </c>
      <c r="C19" s="15">
        <f t="shared" si="0"/>
        <v>4020204</v>
      </c>
      <c r="D19" s="42" t="s">
        <v>19</v>
      </c>
      <c r="E19" s="42"/>
      <c r="F19" s="42"/>
      <c r="G19" s="42"/>
      <c r="H19" s="42"/>
      <c r="I19" s="42"/>
      <c r="J19" s="42"/>
      <c r="K19" s="42"/>
      <c r="L19" s="42"/>
      <c r="M19" s="16">
        <v>257216</v>
      </c>
      <c r="N19" s="16"/>
      <c r="O19" s="59"/>
      <c r="P19" s="58">
        <v>257216</v>
      </c>
    </row>
    <row r="20" spans="1:16" ht="28.15" customHeight="1" x14ac:dyDescent="0.25">
      <c r="B20" s="15">
        <f t="shared" si="0"/>
        <v>5</v>
      </c>
      <c r="C20" s="15">
        <f t="shared" si="0"/>
        <v>4020205</v>
      </c>
      <c r="D20" s="42" t="s">
        <v>20</v>
      </c>
      <c r="E20" s="42"/>
      <c r="F20" s="42"/>
      <c r="G20" s="42"/>
      <c r="H20" s="42"/>
      <c r="I20" s="42"/>
      <c r="J20" s="42"/>
      <c r="K20" s="42"/>
      <c r="L20" s="42"/>
      <c r="M20" s="16">
        <v>249318</v>
      </c>
      <c r="N20" s="16"/>
      <c r="O20" s="59"/>
      <c r="P20" s="58">
        <v>249318</v>
      </c>
    </row>
    <row r="21" spans="1:16" ht="29.25" customHeight="1" x14ac:dyDescent="0.25">
      <c r="B21" s="15">
        <f t="shared" si="0"/>
        <v>6</v>
      </c>
      <c r="C21" s="15">
        <f t="shared" si="0"/>
        <v>4020206</v>
      </c>
      <c r="D21" s="42" t="s">
        <v>21</v>
      </c>
      <c r="E21" s="42"/>
      <c r="F21" s="42"/>
      <c r="G21" s="42"/>
      <c r="H21" s="42"/>
      <c r="I21" s="42"/>
      <c r="J21" s="42"/>
      <c r="K21" s="42"/>
      <c r="L21" s="42"/>
      <c r="M21" s="16">
        <v>82541</v>
      </c>
      <c r="N21" s="16"/>
      <c r="O21" s="59"/>
      <c r="P21" s="58">
        <v>82541</v>
      </c>
    </row>
    <row r="22" spans="1:16" ht="25.5" customHeight="1" x14ac:dyDescent="0.25">
      <c r="B22" s="15">
        <f t="shared" si="0"/>
        <v>7</v>
      </c>
      <c r="C22" s="15">
        <f t="shared" si="0"/>
        <v>4020207</v>
      </c>
      <c r="D22" s="42" t="s">
        <v>22</v>
      </c>
      <c r="E22" s="42"/>
      <c r="F22" s="42"/>
      <c r="G22" s="42"/>
      <c r="H22" s="42"/>
      <c r="I22" s="42"/>
      <c r="J22" s="42"/>
      <c r="K22" s="42"/>
      <c r="L22" s="42"/>
      <c r="M22" s="16">
        <v>152819</v>
      </c>
      <c r="N22" s="16"/>
      <c r="O22" s="59"/>
      <c r="P22" s="58">
        <v>152819</v>
      </c>
    </row>
    <row r="23" spans="1:16" ht="30.75" customHeight="1" x14ac:dyDescent="0.25">
      <c r="B23" s="15">
        <f t="shared" si="0"/>
        <v>8</v>
      </c>
      <c r="C23" s="15">
        <f t="shared" si="0"/>
        <v>4020208</v>
      </c>
      <c r="D23" s="42" t="s">
        <v>23</v>
      </c>
      <c r="E23" s="42"/>
      <c r="F23" s="42"/>
      <c r="G23" s="42"/>
      <c r="H23" s="42"/>
      <c r="I23" s="42"/>
      <c r="J23" s="42"/>
      <c r="K23" s="42"/>
      <c r="L23" s="42"/>
      <c r="M23" s="16"/>
      <c r="N23" s="16"/>
      <c r="O23" s="59"/>
      <c r="P23" s="60"/>
    </row>
    <row r="24" spans="1:16" ht="31.5" customHeight="1" x14ac:dyDescent="0.25">
      <c r="B24" s="15">
        <f t="shared" si="0"/>
        <v>9</v>
      </c>
      <c r="C24" s="15">
        <f t="shared" si="0"/>
        <v>4020209</v>
      </c>
      <c r="D24" s="42" t="s">
        <v>24</v>
      </c>
      <c r="E24" s="42"/>
      <c r="F24" s="42"/>
      <c r="G24" s="42"/>
      <c r="H24" s="42"/>
      <c r="I24" s="42"/>
      <c r="J24" s="42"/>
      <c r="K24" s="42"/>
      <c r="L24" s="42"/>
      <c r="M24" s="16">
        <v>17349</v>
      </c>
      <c r="N24" s="16"/>
      <c r="O24" s="59"/>
      <c r="P24" s="58">
        <v>17349</v>
      </c>
    </row>
    <row r="25" spans="1:16" ht="31.5" customHeight="1" x14ac:dyDescent="0.25">
      <c r="B25" s="15">
        <f t="shared" si="0"/>
        <v>10</v>
      </c>
      <c r="C25" s="15">
        <f t="shared" si="0"/>
        <v>4020210</v>
      </c>
      <c r="D25" s="42" t="s">
        <v>25</v>
      </c>
      <c r="E25" s="42"/>
      <c r="F25" s="42"/>
      <c r="G25" s="42"/>
      <c r="H25" s="42"/>
      <c r="I25" s="42"/>
      <c r="J25" s="42"/>
      <c r="K25" s="42"/>
      <c r="L25" s="42"/>
      <c r="M25" s="16">
        <v>528839</v>
      </c>
      <c r="N25" s="16"/>
      <c r="O25" s="59"/>
      <c r="P25" s="58">
        <v>528839</v>
      </c>
    </row>
    <row r="26" spans="1:16" ht="27" customHeight="1" x14ac:dyDescent="0.25">
      <c r="B26" s="15">
        <f t="shared" si="0"/>
        <v>11</v>
      </c>
      <c r="C26" s="15">
        <f t="shared" si="0"/>
        <v>4020211</v>
      </c>
      <c r="D26" s="42" t="s">
        <v>26</v>
      </c>
      <c r="E26" s="42"/>
      <c r="F26" s="42"/>
      <c r="G26" s="42"/>
      <c r="H26" s="42"/>
      <c r="I26" s="42"/>
      <c r="J26" s="42"/>
      <c r="K26" s="42"/>
      <c r="L26" s="42"/>
      <c r="M26" s="16">
        <v>8180</v>
      </c>
      <c r="N26" s="16"/>
      <c r="O26" s="59"/>
      <c r="P26" s="58">
        <v>8180</v>
      </c>
    </row>
    <row r="27" spans="1:16" ht="22.5" customHeight="1" x14ac:dyDescent="0.25">
      <c r="B27" s="15">
        <f t="shared" si="0"/>
        <v>12</v>
      </c>
      <c r="C27" s="15">
        <f t="shared" si="0"/>
        <v>4020212</v>
      </c>
      <c r="D27" s="50" t="s">
        <v>27</v>
      </c>
      <c r="E27" s="50"/>
      <c r="F27" s="50"/>
      <c r="G27" s="50"/>
      <c r="H27" s="50"/>
      <c r="I27" s="50"/>
      <c r="J27" s="50"/>
      <c r="K27" s="50"/>
      <c r="L27" s="50"/>
      <c r="M27" s="16">
        <v>79603</v>
      </c>
      <c r="N27" s="16"/>
      <c r="O27" s="59"/>
      <c r="P27" s="58">
        <v>79603</v>
      </c>
    </row>
    <row r="28" spans="1:16" ht="27" customHeight="1" x14ac:dyDescent="0.25">
      <c r="B28" s="15">
        <f t="shared" si="0"/>
        <v>13</v>
      </c>
      <c r="C28" s="15">
        <f t="shared" si="0"/>
        <v>4020213</v>
      </c>
      <c r="D28" s="42" t="s">
        <v>28</v>
      </c>
      <c r="E28" s="42"/>
      <c r="F28" s="42"/>
      <c r="G28" s="42"/>
      <c r="H28" s="42"/>
      <c r="I28" s="42"/>
      <c r="J28" s="42"/>
      <c r="K28" s="42"/>
      <c r="L28" s="42"/>
      <c r="M28" s="16"/>
      <c r="N28" s="16"/>
      <c r="O28" s="59"/>
      <c r="P28" s="60"/>
    </row>
    <row r="29" spans="1:16" ht="29.25" customHeight="1" x14ac:dyDescent="0.25">
      <c r="B29" s="15">
        <f t="shared" si="0"/>
        <v>14</v>
      </c>
      <c r="C29" s="15">
        <f t="shared" si="0"/>
        <v>4020214</v>
      </c>
      <c r="D29" s="42" t="s">
        <v>29</v>
      </c>
      <c r="E29" s="42"/>
      <c r="F29" s="42"/>
      <c r="G29" s="42"/>
      <c r="H29" s="42"/>
      <c r="I29" s="42"/>
      <c r="J29" s="42"/>
      <c r="K29" s="42"/>
      <c r="L29" s="42"/>
      <c r="M29" s="16">
        <v>313561</v>
      </c>
      <c r="N29" s="16"/>
      <c r="O29" s="59"/>
      <c r="P29" s="58">
        <v>313561</v>
      </c>
    </row>
    <row r="30" spans="1:16" ht="60" customHeight="1" x14ac:dyDescent="0.25">
      <c r="B30" s="15">
        <f t="shared" si="0"/>
        <v>15</v>
      </c>
      <c r="C30" s="15">
        <f t="shared" si="0"/>
        <v>4020215</v>
      </c>
      <c r="D30" s="42" t="s">
        <v>30</v>
      </c>
      <c r="E30" s="42"/>
      <c r="F30" s="42"/>
      <c r="G30" s="42"/>
      <c r="H30" s="42"/>
      <c r="I30" s="42"/>
      <c r="J30" s="42"/>
      <c r="K30" s="42"/>
      <c r="L30" s="42"/>
      <c r="M30" s="16">
        <v>36577</v>
      </c>
      <c r="N30" s="16"/>
      <c r="O30" s="59"/>
      <c r="P30" s="58">
        <v>36577</v>
      </c>
    </row>
    <row r="31" spans="1:16" ht="44.25" customHeight="1" x14ac:dyDescent="0.25">
      <c r="B31" s="15">
        <f>B30+1</f>
        <v>16</v>
      </c>
      <c r="C31" s="15">
        <f t="shared" si="0"/>
        <v>4020216</v>
      </c>
      <c r="D31" s="42" t="s">
        <v>31</v>
      </c>
      <c r="E31" s="42"/>
      <c r="F31" s="42"/>
      <c r="G31" s="42"/>
      <c r="H31" s="42"/>
      <c r="I31" s="42"/>
      <c r="J31" s="42"/>
      <c r="K31" s="42"/>
      <c r="L31" s="42"/>
      <c r="M31" s="16">
        <v>133980</v>
      </c>
      <c r="N31" s="16"/>
      <c r="O31" s="59"/>
      <c r="P31" s="58">
        <v>133980</v>
      </c>
    </row>
    <row r="32" spans="1:16" x14ac:dyDescent="0.25">
      <c r="B32" s="15"/>
      <c r="C32" s="17">
        <v>4020200</v>
      </c>
      <c r="D32" s="49" t="s">
        <v>32</v>
      </c>
      <c r="E32" s="49"/>
      <c r="F32" s="49"/>
      <c r="G32" s="49"/>
      <c r="H32" s="49"/>
      <c r="I32" s="49"/>
      <c r="J32" s="49"/>
      <c r="K32" s="49"/>
      <c r="L32" s="49"/>
      <c r="M32" s="18">
        <f>SUM(M16:M31)</f>
        <v>1882650</v>
      </c>
      <c r="N32" s="18"/>
      <c r="O32" s="59"/>
      <c r="P32" s="71">
        <v>1882650</v>
      </c>
    </row>
    <row r="33" spans="1:16" x14ac:dyDescent="0.25">
      <c r="B33" s="15"/>
      <c r="C33" s="48" t="s">
        <v>33</v>
      </c>
      <c r="D33" s="48"/>
      <c r="E33" s="48"/>
      <c r="F33" s="48"/>
      <c r="G33" s="48"/>
      <c r="H33" s="48"/>
      <c r="I33" s="48"/>
      <c r="J33" s="48"/>
      <c r="K33" s="48"/>
      <c r="L33" s="48"/>
      <c r="M33" s="19"/>
      <c r="N33" s="19"/>
      <c r="O33" s="59"/>
      <c r="P33" s="59"/>
    </row>
    <row r="34" spans="1:16" x14ac:dyDescent="0.25">
      <c r="B34" s="15"/>
      <c r="C34" s="11"/>
      <c r="D34" s="42" t="s">
        <v>67</v>
      </c>
      <c r="E34" s="42"/>
      <c r="F34" s="42"/>
      <c r="G34" s="42"/>
      <c r="H34" s="42"/>
      <c r="I34" s="42"/>
      <c r="J34" s="42"/>
      <c r="K34" s="42"/>
      <c r="L34" s="42"/>
      <c r="M34" s="19"/>
      <c r="N34" s="19"/>
      <c r="O34" s="59"/>
      <c r="P34" s="59"/>
    </row>
    <row r="35" spans="1:16" ht="27" customHeight="1" x14ac:dyDescent="0.25">
      <c r="B35" s="17">
        <v>17</v>
      </c>
      <c r="C35" s="11"/>
      <c r="D35" s="51" t="s">
        <v>34</v>
      </c>
      <c r="E35" s="51"/>
      <c r="F35" s="51"/>
      <c r="G35" s="51"/>
      <c r="H35" s="51"/>
      <c r="I35" s="51"/>
      <c r="J35" s="51"/>
      <c r="K35" s="51"/>
      <c r="L35" s="51"/>
      <c r="M35" s="20">
        <f>SUM(M37:M39)+M43</f>
        <v>902996</v>
      </c>
      <c r="N35" s="20"/>
      <c r="O35" s="59"/>
      <c r="P35" s="72">
        <v>902996</v>
      </c>
    </row>
    <row r="36" spans="1:16" ht="33" customHeight="1" x14ac:dyDescent="0.25">
      <c r="B36" s="21" t="s">
        <v>35</v>
      </c>
      <c r="C36" s="11"/>
      <c r="D36" s="52" t="s">
        <v>36</v>
      </c>
      <c r="E36" s="52"/>
      <c r="F36" s="52"/>
      <c r="G36" s="52"/>
      <c r="H36" s="52"/>
      <c r="I36" s="52"/>
      <c r="J36" s="52"/>
      <c r="K36" s="52"/>
      <c r="L36" s="52"/>
      <c r="M36" s="16">
        <f>M37</f>
        <v>228996</v>
      </c>
      <c r="N36" s="22"/>
      <c r="O36" s="59"/>
      <c r="P36" s="58">
        <v>228996</v>
      </c>
    </row>
    <row r="37" spans="1:16" ht="61.5" customHeight="1" x14ac:dyDescent="0.25">
      <c r="B37" s="15" t="s">
        <v>63</v>
      </c>
      <c r="C37" s="11"/>
      <c r="D37" s="42" t="s">
        <v>65</v>
      </c>
      <c r="E37" s="42"/>
      <c r="F37" s="42"/>
      <c r="G37" s="42"/>
      <c r="H37" s="42"/>
      <c r="I37" s="42"/>
      <c r="J37" s="42"/>
      <c r="K37" s="42"/>
      <c r="L37" s="42"/>
      <c r="M37" s="23">
        <v>228996</v>
      </c>
      <c r="N37" s="23"/>
      <c r="O37" s="59"/>
      <c r="P37" s="58">
        <v>228996</v>
      </c>
    </row>
    <row r="38" spans="1:16" ht="47.25" customHeight="1" x14ac:dyDescent="0.25">
      <c r="B38" s="21" t="s">
        <v>38</v>
      </c>
      <c r="C38" s="11"/>
      <c r="D38" s="42" t="s">
        <v>60</v>
      </c>
      <c r="E38" s="42"/>
      <c r="F38" s="42"/>
      <c r="G38" s="42"/>
      <c r="H38" s="42"/>
      <c r="I38" s="42"/>
      <c r="J38" s="42"/>
      <c r="K38" s="42"/>
      <c r="L38" s="42"/>
      <c r="M38" s="16">
        <v>500000</v>
      </c>
      <c r="N38" s="16"/>
      <c r="O38" s="59"/>
      <c r="P38" s="58">
        <v>500000</v>
      </c>
    </row>
    <row r="39" spans="1:16" ht="69.75" customHeight="1" x14ac:dyDescent="0.25">
      <c r="A39" s="24"/>
      <c r="B39" s="21" t="s">
        <v>39</v>
      </c>
      <c r="C39" s="11"/>
      <c r="D39" s="42" t="s">
        <v>40</v>
      </c>
      <c r="E39" s="42"/>
      <c r="F39" s="42"/>
      <c r="G39" s="42"/>
      <c r="H39" s="42"/>
      <c r="I39" s="42"/>
      <c r="J39" s="42"/>
      <c r="K39" s="42"/>
      <c r="L39" s="42"/>
      <c r="M39" s="25">
        <f>M40+M41+M42</f>
        <v>14000</v>
      </c>
      <c r="N39" s="25"/>
      <c r="O39" s="59"/>
      <c r="P39" s="63">
        <v>14000</v>
      </c>
    </row>
    <row r="40" spans="1:16" ht="39" customHeight="1" x14ac:dyDescent="0.25">
      <c r="B40" s="15" t="s">
        <v>37</v>
      </c>
      <c r="C40" s="11"/>
      <c r="D40" s="42" t="s">
        <v>41</v>
      </c>
      <c r="E40" s="42"/>
      <c r="F40" s="42"/>
      <c r="G40" s="42"/>
      <c r="H40" s="42"/>
      <c r="I40" s="42"/>
      <c r="J40" s="42"/>
      <c r="K40" s="42"/>
      <c r="L40" s="42"/>
      <c r="M40" s="39">
        <v>10000</v>
      </c>
      <c r="N40" s="39"/>
      <c r="O40" s="59"/>
      <c r="P40" s="63">
        <v>10000</v>
      </c>
    </row>
    <row r="41" spans="1:16" x14ac:dyDescent="0.25">
      <c r="B41" s="15" t="s">
        <v>42</v>
      </c>
      <c r="C41" s="11"/>
      <c r="D41" s="42" t="s">
        <v>43</v>
      </c>
      <c r="E41" s="42"/>
      <c r="F41" s="42"/>
      <c r="G41" s="42"/>
      <c r="H41" s="42"/>
      <c r="I41" s="42"/>
      <c r="J41" s="42"/>
      <c r="K41" s="42"/>
      <c r="L41" s="42"/>
      <c r="M41" s="39">
        <v>1000</v>
      </c>
      <c r="N41" s="39"/>
      <c r="O41" s="59"/>
      <c r="P41" s="58">
        <v>1000</v>
      </c>
    </row>
    <row r="42" spans="1:16" x14ac:dyDescent="0.25">
      <c r="B42" s="15" t="s">
        <v>44</v>
      </c>
      <c r="C42" s="11"/>
      <c r="D42" s="42" t="s">
        <v>45</v>
      </c>
      <c r="E42" s="42"/>
      <c r="F42" s="42"/>
      <c r="G42" s="42"/>
      <c r="H42" s="42"/>
      <c r="I42" s="42"/>
      <c r="J42" s="42"/>
      <c r="K42" s="42"/>
      <c r="L42" s="42"/>
      <c r="M42" s="39">
        <v>3000</v>
      </c>
      <c r="N42" s="39"/>
      <c r="O42" s="59"/>
      <c r="P42" s="58">
        <v>3000</v>
      </c>
    </row>
    <row r="43" spans="1:16" x14ac:dyDescent="0.25">
      <c r="B43" s="21" t="s">
        <v>46</v>
      </c>
      <c r="C43" s="11"/>
      <c r="D43" s="42" t="s">
        <v>47</v>
      </c>
      <c r="E43" s="42"/>
      <c r="F43" s="42"/>
      <c r="G43" s="42"/>
      <c r="H43" s="42"/>
      <c r="I43" s="42"/>
      <c r="J43" s="42"/>
      <c r="K43" s="42"/>
      <c r="L43" s="42"/>
      <c r="M43" s="26">
        <v>160000</v>
      </c>
      <c r="N43" s="26"/>
      <c r="O43" s="59"/>
      <c r="P43" s="58">
        <v>160000</v>
      </c>
    </row>
    <row r="44" spans="1:16" x14ac:dyDescent="0.25">
      <c r="B44" s="27" t="s">
        <v>48</v>
      </c>
      <c r="C44" s="11"/>
      <c r="D44" s="51" t="s">
        <v>49</v>
      </c>
      <c r="E44" s="51"/>
      <c r="F44" s="51"/>
      <c r="G44" s="51"/>
      <c r="H44" s="51"/>
      <c r="I44" s="51"/>
      <c r="J44" s="51"/>
      <c r="K44" s="51"/>
      <c r="L44" s="51"/>
      <c r="M44" s="20">
        <f>SUM(M45:M50)</f>
        <v>979654</v>
      </c>
      <c r="N44" s="26">
        <v>375356</v>
      </c>
      <c r="O44" s="59"/>
      <c r="P44" s="62">
        <v>604298</v>
      </c>
    </row>
    <row r="45" spans="1:16" ht="42" customHeight="1" x14ac:dyDescent="0.25">
      <c r="B45" s="21" t="s">
        <v>50</v>
      </c>
      <c r="C45" s="11"/>
      <c r="D45" s="42" t="s">
        <v>68</v>
      </c>
      <c r="E45" s="42"/>
      <c r="F45" s="42"/>
      <c r="G45" s="42"/>
      <c r="H45" s="42"/>
      <c r="I45" s="42"/>
      <c r="J45" s="42"/>
      <c r="K45" s="42"/>
      <c r="L45" s="42"/>
      <c r="M45" s="26">
        <v>148900</v>
      </c>
      <c r="N45" s="26"/>
      <c r="O45" s="59"/>
      <c r="P45" s="60"/>
    </row>
    <row r="46" spans="1:16" ht="32.25" customHeight="1" x14ac:dyDescent="0.25">
      <c r="B46" s="21" t="s">
        <v>51</v>
      </c>
      <c r="C46" s="11"/>
      <c r="D46" s="42" t="s">
        <v>61</v>
      </c>
      <c r="E46" s="42"/>
      <c r="F46" s="42"/>
      <c r="G46" s="42"/>
      <c r="H46" s="42"/>
      <c r="I46" s="42"/>
      <c r="J46" s="42"/>
      <c r="K46" s="42"/>
      <c r="L46" s="42"/>
      <c r="M46" s="26">
        <v>375356</v>
      </c>
      <c r="N46" s="26">
        <v>375356</v>
      </c>
      <c r="O46" s="59"/>
      <c r="P46" s="61">
        <v>0</v>
      </c>
    </row>
    <row r="47" spans="1:16" ht="35.25" customHeight="1" x14ac:dyDescent="0.25">
      <c r="B47" s="21" t="s">
        <v>52</v>
      </c>
      <c r="C47" s="11"/>
      <c r="D47" s="42" t="s">
        <v>53</v>
      </c>
      <c r="E47" s="42"/>
      <c r="F47" s="42"/>
      <c r="G47" s="42"/>
      <c r="H47" s="42"/>
      <c r="I47" s="42"/>
      <c r="J47" s="42"/>
      <c r="K47" s="42"/>
      <c r="L47" s="42"/>
      <c r="M47" s="26">
        <v>187672</v>
      </c>
      <c r="N47" s="20"/>
      <c r="O47" s="59"/>
      <c r="P47" s="58">
        <v>187672</v>
      </c>
    </row>
    <row r="48" spans="1:16" x14ac:dyDescent="0.25">
      <c r="B48" s="28" t="s">
        <v>54</v>
      </c>
      <c r="C48" s="29"/>
      <c r="D48" s="54" t="s">
        <v>55</v>
      </c>
      <c r="E48" s="54"/>
      <c r="F48" s="54"/>
      <c r="G48" s="54"/>
      <c r="H48" s="54"/>
      <c r="I48" s="54"/>
      <c r="J48" s="54"/>
      <c r="K48" s="54"/>
      <c r="L48" s="54"/>
      <c r="M48" s="30">
        <v>10000</v>
      </c>
      <c r="N48" s="30"/>
      <c r="O48" s="59"/>
      <c r="P48" s="58">
        <v>10000</v>
      </c>
    </row>
    <row r="49" spans="1:16" x14ac:dyDescent="0.25">
      <c r="B49" s="28" t="s">
        <v>56</v>
      </c>
      <c r="C49" s="29"/>
      <c r="D49" s="54" t="s">
        <v>57</v>
      </c>
      <c r="E49" s="54"/>
      <c r="F49" s="54"/>
      <c r="G49" s="54"/>
      <c r="H49" s="54"/>
      <c r="I49" s="54"/>
      <c r="J49" s="54"/>
      <c r="K49" s="54"/>
      <c r="L49" s="54"/>
      <c r="M49" s="30">
        <v>25000</v>
      </c>
      <c r="N49" s="30"/>
      <c r="O49" s="59"/>
      <c r="P49" s="58">
        <v>25000</v>
      </c>
    </row>
    <row r="50" spans="1:16" ht="96.75" customHeight="1" x14ac:dyDescent="0.25">
      <c r="B50" s="31" t="s">
        <v>58</v>
      </c>
      <c r="C50" s="29"/>
      <c r="D50" s="55" t="s">
        <v>62</v>
      </c>
      <c r="E50" s="55"/>
      <c r="F50" s="55"/>
      <c r="G50" s="55"/>
      <c r="H50" s="55"/>
      <c r="I50" s="55"/>
      <c r="J50" s="55"/>
      <c r="K50" s="55"/>
      <c r="L50" s="55"/>
      <c r="M50" s="30">
        <v>232726</v>
      </c>
      <c r="N50" s="30"/>
      <c r="O50" s="59"/>
      <c r="P50" s="63">
        <v>232726</v>
      </c>
    </row>
    <row r="51" spans="1:16" ht="21" customHeight="1" x14ac:dyDescent="0.25">
      <c r="B51" s="31"/>
      <c r="C51" s="29"/>
      <c r="D51" s="64" t="s">
        <v>71</v>
      </c>
      <c r="E51" s="65"/>
      <c r="F51" s="65"/>
      <c r="G51" s="65"/>
      <c r="H51" s="65"/>
      <c r="I51" s="65"/>
      <c r="J51" s="65"/>
      <c r="K51" s="65"/>
      <c r="L51" s="66"/>
      <c r="M51" s="30">
        <v>0</v>
      </c>
      <c r="N51" s="30"/>
      <c r="O51" s="63">
        <v>375356</v>
      </c>
      <c r="P51" s="63">
        <v>375356</v>
      </c>
    </row>
    <row r="52" spans="1:16" x14ac:dyDescent="0.25">
      <c r="B52" s="11"/>
      <c r="C52" s="29"/>
      <c r="D52" s="53" t="s">
        <v>59</v>
      </c>
      <c r="E52" s="53"/>
      <c r="F52" s="53"/>
      <c r="G52" s="53"/>
      <c r="H52" s="53"/>
      <c r="I52" s="53"/>
      <c r="J52" s="53"/>
      <c r="K52" s="53"/>
      <c r="L52" s="53"/>
      <c r="M52" s="32">
        <f>M44+M35</f>
        <v>1882650</v>
      </c>
      <c r="N52" s="32"/>
      <c r="O52" s="59"/>
      <c r="P52" s="62">
        <v>1882650</v>
      </c>
    </row>
    <row r="53" spans="1:16" x14ac:dyDescent="0.25">
      <c r="B53" s="38" t="s">
        <v>66</v>
      </c>
      <c r="C53" s="56"/>
      <c r="D53" s="33"/>
      <c r="E53" s="33"/>
      <c r="F53" s="33"/>
      <c r="G53" s="33"/>
      <c r="H53" s="33"/>
      <c r="I53" s="33"/>
      <c r="J53" s="33"/>
    </row>
    <row r="54" spans="1:16" x14ac:dyDescent="0.25">
      <c r="A54" s="34"/>
      <c r="B54" s="35"/>
      <c r="C54" s="33"/>
      <c r="H54" s="34"/>
      <c r="I54" s="34"/>
      <c r="J54" s="34"/>
    </row>
    <row r="55" spans="1:16" x14ac:dyDescent="0.25">
      <c r="A55" s="37"/>
      <c r="B55"/>
      <c r="C55"/>
      <c r="D55"/>
      <c r="E55"/>
      <c r="F55"/>
      <c r="G55"/>
      <c r="H55"/>
      <c r="I55"/>
      <c r="J55"/>
    </row>
    <row r="56" spans="1:16" x14ac:dyDescent="0.25">
      <c r="C56" s="36"/>
    </row>
    <row r="57" spans="1:16" x14ac:dyDescent="0.25">
      <c r="D57" s="1"/>
    </row>
  </sheetData>
  <mergeCells count="45">
    <mergeCell ref="N1:P7"/>
    <mergeCell ref="D52:L52"/>
    <mergeCell ref="D45:L45"/>
    <mergeCell ref="D46:L46"/>
    <mergeCell ref="D47:L47"/>
    <mergeCell ref="D48:L48"/>
    <mergeCell ref="D49:L49"/>
    <mergeCell ref="D50:L50"/>
    <mergeCell ref="D51:L51"/>
    <mergeCell ref="D44:L44"/>
    <mergeCell ref="C33:L33"/>
    <mergeCell ref="D34:L34"/>
    <mergeCell ref="D35:L35"/>
    <mergeCell ref="D36:L36"/>
    <mergeCell ref="D37:L37"/>
    <mergeCell ref="D38:L38"/>
    <mergeCell ref="D39:L39"/>
    <mergeCell ref="D40:L40"/>
    <mergeCell ref="D41:L41"/>
    <mergeCell ref="D42:L42"/>
    <mergeCell ref="D43:L43"/>
    <mergeCell ref="D32:L32"/>
    <mergeCell ref="D21:L21"/>
    <mergeCell ref="D22:L22"/>
    <mergeCell ref="D23:L23"/>
    <mergeCell ref="D24:L24"/>
    <mergeCell ref="D25:L25"/>
    <mergeCell ref="D26:L26"/>
    <mergeCell ref="D27:L27"/>
    <mergeCell ref="D28:L28"/>
    <mergeCell ref="D29:L29"/>
    <mergeCell ref="D30:L30"/>
    <mergeCell ref="D31:L31"/>
    <mergeCell ref="D20:L20"/>
    <mergeCell ref="D9:L9"/>
    <mergeCell ref="D10:L10"/>
    <mergeCell ref="D11:L11"/>
    <mergeCell ref="D12:L12"/>
    <mergeCell ref="D13:L13"/>
    <mergeCell ref="D14:L14"/>
    <mergeCell ref="C15:L15"/>
    <mergeCell ref="D16:L16"/>
    <mergeCell ref="D17:L17"/>
    <mergeCell ref="D18:L18"/>
    <mergeCell ref="D19:L1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E8B92-0605-4A49-AF26-B2FAE3F23DE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comp1</dc:creator>
  <cp:lastModifiedBy>Богатская О.Н.</cp:lastModifiedBy>
  <cp:lastPrinted>2025-03-24T11:11:06Z</cp:lastPrinted>
  <dcterms:created xsi:type="dcterms:W3CDTF">2015-06-05T18:19:34Z</dcterms:created>
  <dcterms:modified xsi:type="dcterms:W3CDTF">2025-03-24T11:11:45Z</dcterms:modified>
</cp:coreProperties>
</file>